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9600" windowHeight="5370"/>
  </bookViews>
  <sheets>
    <sheet name="Sheet1" sheetId="1" r:id="rId1"/>
    <sheet name="Sheet2" sheetId="2" r:id="rId2"/>
    <sheet name="Sheet3" sheetId="3" r:id="rId3"/>
  </sheets>
  <definedNames>
    <definedName name="_xlnm.Print_Area" localSheetId="0">#REF!</definedName>
    <definedName name="_xlnm.Sheet_Title" localSheetId="0">"Sheet1"</definedName>
    <definedName name="_xlnm.Print_Area" localSheetId="1">#REF!</definedName>
    <definedName name="_xlnm.Sheet_Title" localSheetId="1">"Sheet2"</definedName>
    <definedName name="_xlnm.Print_Area" localSheetId="2">#REF!</definedName>
    <definedName name="_xlnm.Sheet_Title" localSheetId="2">"Sheet3"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<sst xmlns="http://schemas.openxmlformats.org/spreadsheetml/2006/main" uniqueCount="9" count="9">
  <si>
    <t>x0 (cm)=</t>
  </si>
  <si>
    <t>errors</t>
  </si>
  <si>
    <t>L (cm)=</t>
  </si>
  <si>
    <t>m (g)=</t>
  </si>
  <si>
    <t>M (g)=</t>
  </si>
  <si>
    <t>Trial</t>
  </si>
  <si>
    <t>x (cm)</t>
  </si>
  <si>
    <t>y (cm)</t>
  </si>
  <si>
    <t>v (cm/s)</t>
  </si>
</sst>
</file>

<file path=xl/styles.xml><?xml version="1.0" encoding="utf-8"?>
<styleSheet xmlns="http://schemas.openxmlformats.org/spreadsheetml/2006/main">
  <numFmts count="1">
    <numFmt formatCode="0.0000" numFmtId="100"/>
  </numFmts>
  <fonts count="2">
    <font>
      <b val="0"/>
      <i val="0"/>
      <u val="none"/>
      <color rgb="FF000000"/>
      <name val="Sans"/>
      <vertAlign val="baseline"/>
      <sz val="10"/>
      <strike val="0"/>
    </font>
    <font>
      <b val="0"/>
      <i val="0"/>
      <u val="none"/>
      <color rgb="FF000000"/>
      <name val="Calibri"/>
      <vertAlign val="baseline"/>
      <sz val="11"/>
      <strike val="0"/>
    </font>
  </fonts>
  <fills count="2">
    <fill>
      <patternFill patternType="none"/>
    </fill>
    <fill>
      <patternFill patternType="gray125"/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5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1" fillId="0" borderId="0" numFmtId="0" xfId="0">
      <alignment horizontal="general" vertical="bottom" wrapText="0" shrinkToFit="0" textRotation="0" indent="0"/>
    </xf>
    <xf applyAlignment="1" applyBorder="1" applyFont="1" applyFill="1" applyNumberFormat="1" fontId="1" fillId="0" borderId="0" numFmtId="100" xfId="0">
      <alignment horizontal="general" vertical="bottom" wrapText="0" shrinkToFit="0" textRotation="0" indent="0"/>
    </xf>
    <xf applyAlignment="1" applyBorder="1" applyFont="1" applyFill="1" applyNumberFormat="1" fontId="1" fillId="0" borderId="0" numFmtId="1" xfId="0">
      <alignment horizontal="general" vertical="bottom" wrapText="0" shrinkToFit="0" textRotation="0" indent="0"/>
    </xf>
    <xf applyAlignment="1" applyBorder="1" applyFont="1" applyFill="1" applyNumberFormat="1" fontId="0" fillId="0" borderId="0" numFmtId="1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5" Type="http://schemas.openxmlformats.org/officeDocument/2006/relationships/styles" Target="styles.xml"/>
  <Relationship Id="rId4" Type="http://schemas.openxmlformats.org/officeDocument/2006/relationships/sharedStrings" Target="sharedString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E17"/>
  <sheetViews>
    <sheetView workbookViewId="0" tabSelected="1">
      <selection activeCell="E18" sqref="E18"/>
    </sheetView>
  </sheetViews>
  <sheetFormatPr defaultRowHeight="12.75"/>
  <cols>
    <col min="1" max="2" style="0" width="9.142307692307693"/>
    <col min="3" max="3" style="0" width="12.99921875" customWidth="1"/>
    <col min="4" max="256" style="0" width="9.142307692307693"/>
  </cols>
  <sheetData>
    <row r="1" spans="1:5">
      <c r="A1" s="1" t="s">
        <v>0</v>
      </c>
      <c r="B1" s="1">
        <v>17.600000000000001</v>
      </c>
      <c r="C1" s="1" t="s">
        <v>1</v>
      </c>
    </row>
    <row r="2" spans="1:5">
      <c r="A2" s="1" t="s">
        <v>2</v>
      </c>
      <c r="B2" s="1">
        <v>92.799999999999997</v>
      </c>
      <c r="C2" s="1">
        <v>0.20000000000000001</v>
      </c>
    </row>
    <row r="3" spans="1:5">
      <c r="A3" s="1" t="s">
        <v>3</v>
      </c>
      <c r="B3" s="1">
        <v>16.300000000000001</v>
      </c>
      <c r="C3" s="1">
        <v>0.10000000000000001</v>
      </c>
    </row>
    <row r="4" spans="1:5">
      <c r="A4" s="1" t="s">
        <v>4</v>
      </c>
      <c r="B4" s="1">
        <v>439</v>
      </c>
      <c r="C4" s="1">
        <v>2</v>
      </c>
    </row>
    <row r="6" spans="1:5">
      <c r="A6" s="1" t="s">
        <v>5</v>
      </c>
      <c r="B6" s="1" t="s">
        <v>6</v>
      </c>
      <c r="C6" s="1" t="s">
        <v>7</v>
      </c>
      <c r="D6" s="1" t="s">
        <v>8</v>
      </c>
    </row>
    <row r="7" spans="1:5" ht="13.5">
      <c r="A7">
        <v>1</v>
      </c>
      <c r="B7" s="1">
        <v>5.2000000000000002</v>
      </c>
      <c r="C7" s="2">
        <f>B$2-SQRT(B$2^2-B7^2)</f>
        <v>0.14580419646394205</v>
      </c>
      <c r="D7" s="3">
        <f>(1+B$4/B$3)*SQRT(2*980*C7)</f>
        <v>472.19685857896218</v>
      </c>
    </row>
    <row r="8" spans="1:5" ht="13.5">
      <c r="A8">
        <v>2</v>
      </c>
      <c r="B8" s="1">
        <v>5</v>
      </c>
      <c r="C8" s="2">
        <f>B$2-SQRT(B$2^2-B8^2)</f>
        <v>0.13479617461578641</v>
      </c>
      <c r="D8" s="3">
        <f>(1+B$4/B$3)*SQRT(2*980*C8)</f>
        <v>454.02196642931824</v>
      </c>
    </row>
    <row r="9" spans="1:5" ht="13.5">
      <c r="A9">
        <v>3</v>
      </c>
      <c r="B9" s="1">
        <v>4.9000000000000004</v>
      </c>
      <c r="C9" s="2">
        <f>B$2-SQRT(B$2^2-B9^2)</f>
        <v>0.12945451763003746</v>
      </c>
      <c r="D9" s="3">
        <f>(1+B$4/B$3)*SQRT(2*980*C9)</f>
        <v>444.93511977034075</v>
      </c>
    </row>
    <row r="10" spans="1:5" ht="13.5">
      <c r="A10">
        <v>4</v>
      </c>
      <c r="B10" s="1">
        <v>5.0999999999999996</v>
      </c>
      <c r="C10" s="2">
        <f>B$2-SQRT(B$2^2-B10^2)</f>
        <v>0.14024606119440364</v>
      </c>
      <c r="D10" s="3">
        <f>(1+B$4/B$3)*SQRT(2*980*C10)</f>
        <v>463.10921002944394</v>
      </c>
    </row>
    <row r="11" spans="1:5" ht="13.5">
      <c r="A11">
        <v>5</v>
      </c>
      <c r="B11">
        <v>5</v>
      </c>
      <c r="C11" s="2">
        <f>B$2-SQRT(B$2^2-B11^2)</f>
        <v>0.13479617461578641</v>
      </c>
      <c r="D11" s="3">
        <f>(1+B$4/B$3)*SQRT(2*980*C11)</f>
        <v>454.02196642931824</v>
      </c>
    </row>
    <row r="12" spans="1:5">
      <c r="C12" s="2" t="inlineStr">
        <is>
          <t>B$2-sqrt(B$2^2-B12^2)</t>
        </is>
      </c>
    </row>
    <row r="13" spans="1:5">
      <c r="D13" s="3" t="inlineStr">
        <is>
          <t>(1+B$4/B$3)*sqrt(2*980*C13)</t>
        </is>
      </c>
    </row>
    <row r="15" spans="1:5" ht="13.5">
      <c r="C15" t="inlineStr">
        <is>
          <t>mean (cm/s)</t>
        </is>
      </c>
      <c r="D15" s="4">
        <f>AVERAGE(D7:D11)</f>
        <v>457.65702424747667</v>
      </c>
      <c r="E15" s="4" t="inlineStr">
        <is>
          <t>average(E7:E11)</t>
        </is>
      </c>
    </row>
    <row r="16" spans="1:5" ht="13.5">
      <c r="C16" t="inlineStr">
        <is>
          <t>stdev (cm/s)</t>
        </is>
      </c>
      <c r="D16" s="4">
        <f>_xlfn.STDEV.S(D7:D11)</f>
        <v>10.361072053559555</v>
      </c>
      <c r="E16" s="4" t="inlineStr">
        <is>
          <t>stdev(E7:E11)</t>
        </is>
      </c>
    </row>
    <row r="17" spans="1:5" ht="13.5">
      <c r="C17" t="inlineStr">
        <is>
          <t>SDOM (cm/s)</t>
        </is>
      </c>
      <c r="D17" s="4">
        <f>_xlfn.STDEV.S(D7:D11)/SQRT(5)</f>
        <v>4.6336122863065015</v>
      </c>
      <c r="E17" s="4" t="inlineStr">
        <is>
          <t>stdev(E7:E11)/sqrt(5)</t>
        </is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" style="0" width="9.142307692307693"/>
    <col min="2" max="256" style="0" width="9.14230769230769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" style="0" width="9.142307692307693"/>
    <col min="2" max="256" style="0" width="9.14230769230769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1.1235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2020-09-08T17:10:21Z</dcterms:modified>
  <dcterms:created xsi:type="dcterms:W3CDTF">2020-09-08T16:58:56Z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